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8800" windowHeight="1644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<sst xmlns="http://schemas.openxmlformats.org/spreadsheetml/2006/main" count="256" uniqueCount="151">
  <si>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</si>
  <si>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</si>
  <si>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</si>
  <si>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</si>
  <si>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</si>
  <si>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</si>
  <si>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</si>
  <si>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</si>
  <si>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</si>
  <si>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</si>
  <si>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</si>
  <si>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</si>
  <si>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</si>
  <si>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</si>
  <si>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</si>
  <si>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</si>
  <si>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</si>
  <si>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</si>
  <si>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</si>
  <si>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</si>
  <si>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</si>
  <si>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</si>
  <si>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</si>
  <si>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</si>
  <si>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</si>
  <si>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</si>
  <si>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</si>
  <si>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</si>
  <si>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</si>
  <si>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</si>
  <si>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</si>
  <si>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</si>
  <si>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</si>
  <si>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</si>
  <si>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</si>
  <si>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</si>
  <si>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</si>
  <si>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</si>
  <si>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</si>
  <si>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</si>
  <si>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</si>
  <si>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</si>
  <si>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</si>
  <si>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</si>
  <si>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</si>
  <si>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</si>
  <si>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</si>
  <si>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</si>
  <si>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</si>
  <si>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</si>
  <si>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</si>
  <si>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</si>
  <si>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</si>
  <si>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</si>
  <si>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</si>
  <si>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</si>
  <si>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</si>
  <si>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</si>
  <si>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</si>
  <si>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</si>
  <si>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</si>
  <si>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</si>
  <si>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</si>
  <si>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</si>
  <si>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</si>
  <si>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</si>
  <si>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</si>
  <si>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</si>
  <si>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</si>
  <si>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</si>
  <si>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</si>
  <si>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</si>
  <si>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</si>
  <si>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</si>
  <si>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</si>
  <si>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</si>
  <si>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</si>
  <si>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</si>
  <si>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</si>
  <si>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</si>
  <si>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</si>
  <si>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</si>
  <si>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</si>
  <si>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</si>
  <si>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</si>
  <si>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</si>
  <si>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</si>
  <si>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</si>
  <si>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</si>
  <si>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</si>
  <si>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</si>
  <si>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</si>
  <si>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</si>
  <si>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</si>
  <si>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</si>
  <si>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</si>
  <si>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</si>
  <si>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</si>
  <si>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</si>
  <si>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</si>
  <si>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</si>
  <si>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</si>
  <si>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</si>
  <si>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</si>
  <si>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</si>
  <si>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</si>
  <si>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</si>
  <si>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</si>
  <si>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</si>
  <si>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</si>
  <si>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</si>
  <si>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</si>
  <si>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</si>
  <si>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</si>
  <si>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</si>
  <si>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</si>
  <si>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</si>
  <si>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</si>
  <si>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</si>
  <si>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</si>
  <si>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</si>
  <si>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</si>
  <si>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</si>
  <si>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</si>
  <si>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</si>
  <si>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</si>
  <si>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</si>
  <si>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</si>
  <si>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</si>
  <si>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</si>
  <si>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</si>
  <si>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</si>
  <si>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</si>
  <si>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</si>
  <si>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</si>
  <si>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BOGO</t>
  </si>
  <si>
    <t>1-C</t>
  </si>
  <si>
    <t>JOSELITO YURAG</t>
  </si>
  <si>
    <t>VICENTE URSAL</t>
  </si>
  <si>
    <t>VICENTE VOSOTROS</t>
  </si>
  <si>
    <t>Bogo Plaza Resto Bar, Bogo City</t>
  </si>
  <si>
    <t>LGU_Medellin, Poblacion, Medellin, Cebu</t>
  </si>
  <si>
    <t>Tracy Kathleen Ursal</t>
  </si>
  <si>
    <t>Noreen Goco</t>
  </si>
  <si>
    <t>Leo Espinosa</t>
  </si>
  <si>
    <t>New Member</t>
  </si>
  <si>
    <t>Pres. Joselito Yurag</t>
  </si>
  <si>
    <t>Donation and Cash Prizes</t>
  </si>
  <si>
    <t>Residents and Constituents</t>
  </si>
  <si>
    <t>AUGUST, 2019</t>
  </si>
  <si>
    <t>SEPTEMBER 15,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</si>
</sst>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topLeftCell="A4" zoomScale="110" zoomScaleNormal="200" zoomScalePageLayoutView="110" workbookViewId="0">
      <selection activeCell="P15" sqref="P15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 t="s">
        <v>149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 t="s">
        <v>150</v>
      </c>
      <c r="P8" s="96"/>
    </row>
    <row r="9" spans="1:16" s="34" customFormat="1" ht="14.1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2.95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>
      <c r="A11" s="178"/>
      <c r="B11" s="151">
        <v>43706</v>
      </c>
      <c r="C11" s="152"/>
      <c r="D11" s="112">
        <v>25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 t="s">
        <v>140</v>
      </c>
    </row>
    <row r="12" spans="1:16" s="36" customFormat="1" ht="12" customHeight="1" thickTop="1" thickBot="1">
      <c r="A12" s="178"/>
      <c r="B12" s="153"/>
      <c r="C12" s="154"/>
      <c r="D12" s="102"/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5"/>
    </row>
    <row r="13" spans="1:16" s="36" customFormat="1" ht="12" customHeight="1" thickTop="1" thickBot="1">
      <c r="A13" s="178"/>
      <c r="B13" s="153"/>
      <c r="C13" s="154"/>
      <c r="D13" s="102"/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5"/>
    </row>
    <row r="14" spans="1:16" s="36" customFormat="1" ht="12" customHeight="1" thickTop="1" thickBot="1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>
      <c r="A17" s="178"/>
      <c r="B17" s="153"/>
      <c r="C17" s="154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5"/>
    </row>
    <row r="18" spans="1:16" s="36" customFormat="1" ht="12" customHeight="1" thickTop="1" thickBot="1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>
      <c r="A19" s="178"/>
      <c r="B19" s="153">
        <v>43706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5</v>
      </c>
      <c r="M19" s="63"/>
      <c r="N19" s="62"/>
      <c r="O19" s="173"/>
      <c r="P19" s="45" t="s">
        <v>141</v>
      </c>
    </row>
    <row r="20" spans="1:16" s="36" customFormat="1" ht="12" customHeight="1" thickTop="1" thickBot="1">
      <c r="A20" s="178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3"/>
      <c r="P20" s="45"/>
    </row>
    <row r="21" spans="1:16" s="36" customFormat="1" ht="12" customHeight="1" thickTop="1" thickBot="1">
      <c r="A21" s="178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>
      <c r="A27" s="179"/>
      <c r="B27" s="180"/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/>
      <c r="O27" s="176"/>
      <c r="P27" s="46"/>
    </row>
    <row r="28" spans="1:16" s="35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33</v>
      </c>
      <c r="J31" s="156" t="s">
        <v>7</v>
      </c>
      <c r="K31" s="157"/>
      <c r="L31" s="157"/>
      <c r="M31" s="157"/>
      <c r="N31" s="157"/>
      <c r="O31" s="157"/>
      <c r="P31" s="3">
        <v>0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>
        <v>0</v>
      </c>
      <c r="J32" s="158" t="s">
        <v>18</v>
      </c>
      <c r="K32" s="159"/>
      <c r="L32" s="159"/>
      <c r="M32" s="159"/>
      <c r="N32" s="159"/>
      <c r="O32" s="159"/>
      <c r="P32" s="5">
        <v>0</v>
      </c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>
        <v>0</v>
      </c>
      <c r="J33" s="160" t="s">
        <v>8</v>
      </c>
      <c r="K33" s="161"/>
      <c r="L33" s="161"/>
      <c r="M33" s="161"/>
      <c r="N33" s="161"/>
      <c r="O33" s="161"/>
      <c r="P33" s="37">
        <f>SUM(P31:P32)</f>
        <v>0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33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 t="s">
        <v>142</v>
      </c>
      <c r="C37" s="192"/>
      <c r="D37" s="192"/>
      <c r="E37" s="192"/>
      <c r="F37" s="192"/>
      <c r="G37" s="193"/>
      <c r="H37" s="118" t="s">
        <v>145</v>
      </c>
      <c r="I37" s="118"/>
      <c r="J37" s="118"/>
      <c r="K37" s="118"/>
      <c r="L37" s="118"/>
      <c r="M37" s="118" t="s">
        <v>146</v>
      </c>
      <c r="N37" s="118"/>
      <c r="O37" s="118"/>
      <c r="P37" s="119"/>
    </row>
    <row r="38" spans="1:16" s="39" customFormat="1" ht="12.75" customHeight="1">
      <c r="A38" s="40">
        <v>2</v>
      </c>
      <c r="B38" s="194" t="s">
        <v>143</v>
      </c>
      <c r="C38" s="195"/>
      <c r="D38" s="195"/>
      <c r="E38" s="195"/>
      <c r="F38" s="195"/>
      <c r="G38" s="196"/>
      <c r="H38" s="120" t="s">
        <v>145</v>
      </c>
      <c r="I38" s="120"/>
      <c r="J38" s="120"/>
      <c r="K38" s="120"/>
      <c r="L38" s="120"/>
      <c r="M38" s="120" t="s">
        <v>146</v>
      </c>
      <c r="N38" s="120"/>
      <c r="O38" s="120"/>
      <c r="P38" s="121"/>
    </row>
    <row r="39" spans="1:16" s="39" customFormat="1" ht="12.75" customHeight="1">
      <c r="A39" s="40">
        <v>3</v>
      </c>
      <c r="B39" s="194" t="s">
        <v>144</v>
      </c>
      <c r="C39" s="195"/>
      <c r="D39" s="195"/>
      <c r="E39" s="195"/>
      <c r="F39" s="195"/>
      <c r="G39" s="196"/>
      <c r="H39" s="120" t="s">
        <v>145</v>
      </c>
      <c r="I39" s="120"/>
      <c r="J39" s="120"/>
      <c r="K39" s="120"/>
      <c r="L39" s="120"/>
      <c r="M39" s="120" t="s">
        <v>146</v>
      </c>
      <c r="N39" s="120"/>
      <c r="O39" s="120"/>
      <c r="P39" s="121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5.95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" customHeight="1">
      <c r="A52" s="141" t="str">
        <f>N6</f>
        <v>VICENTE URSAL</v>
      </c>
      <c r="B52" s="142"/>
      <c r="C52" s="143"/>
      <c r="D52" s="143"/>
      <c r="E52" s="143"/>
      <c r="F52" s="143"/>
      <c r="G52" s="143" t="str">
        <f>I6</f>
        <v>JOSELITO YURAG</v>
      </c>
      <c r="H52" s="143"/>
      <c r="I52" s="143"/>
      <c r="J52" s="143"/>
      <c r="K52" s="143"/>
      <c r="L52" s="143"/>
      <c r="M52" s="144" t="s">
        <v>139</v>
      </c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.1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.1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.1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.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.1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.1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zoomScale="110" zoomScaleNormal="200" zoomScalePageLayoutView="110" workbookViewId="0">
      <selection activeCell="O6" sqref="O6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8.95" customHeight="1" thickBot="1">
      <c r="A3" s="254" t="str">
        <f>'Summary of Activities'!A6</f>
        <v>METRO BOGO</v>
      </c>
      <c r="B3" s="254"/>
      <c r="C3" s="254"/>
      <c r="D3" s="254"/>
      <c r="E3" s="254"/>
      <c r="F3" s="254" t="str">
        <f>'Summary of Activities'!I6</f>
        <v>JOSELITO YURAG</v>
      </c>
      <c r="G3" s="254"/>
      <c r="H3" s="254"/>
      <c r="I3" s="254"/>
      <c r="J3" s="254"/>
      <c r="K3" s="254"/>
      <c r="L3" s="254" t="str">
        <f>'Summary of Activities'!N6</f>
        <v>VICENTE URSAL</v>
      </c>
      <c r="M3" s="254"/>
      <c r="N3" s="254"/>
      <c r="O3" s="254"/>
      <c r="P3" s="254"/>
      <c r="Q3" s="254"/>
      <c r="R3" s="254" t="str">
        <f>'Summary of Activities'!H6</f>
        <v>1-C</v>
      </c>
      <c r="S3" s="254"/>
      <c r="T3" s="279" t="str">
        <f>'Summary of Activities'!K2</f>
        <v>AUGUST, 2019</v>
      </c>
      <c r="U3" s="254"/>
      <c r="V3" s="254"/>
      <c r="W3" s="280" t="str">
        <f>'Summary of Activities'!O8</f>
        <v>SEPTEMBER 15, 2019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>
      <c r="A5" s="220">
        <v>1</v>
      </c>
      <c r="B5" s="222">
        <f>'Summary of Activities'!B19</f>
        <v>43706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/>
      <c r="V5" s="203" t="s">
        <v>52</v>
      </c>
      <c r="W5" s="203"/>
      <c r="X5" s="204"/>
    </row>
    <row r="6" spans="1:24" s="7" customFormat="1" ht="13.5" thickBot="1">
      <c r="A6" s="220"/>
      <c r="B6" s="223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>
        <v>150</v>
      </c>
      <c r="S6" s="49">
        <v>5</v>
      </c>
      <c r="T6" s="52">
        <v>5000</v>
      </c>
      <c r="U6" s="54"/>
      <c r="V6" s="205" t="s">
        <v>50</v>
      </c>
      <c r="W6" s="205"/>
      <c r="X6" s="206"/>
    </row>
    <row r="7" spans="1:24" ht="13.5" thickBot="1">
      <c r="A7" s="221"/>
      <c r="B7" s="224"/>
      <c r="C7" s="227" t="s">
        <v>41</v>
      </c>
      <c r="D7" s="228"/>
      <c r="E7" s="208" t="s">
        <v>147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148</v>
      </c>
      <c r="U7" s="208"/>
      <c r="V7" s="208"/>
      <c r="W7" s="208"/>
      <c r="X7" s="209"/>
    </row>
    <row r="8" spans="1:24" ht="5.0999999999999996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>
      <c r="A10" s="220">
        <v>2</v>
      </c>
      <c r="B10" s="222">
        <f>'Summary of Activities'!B20</f>
        <v>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/>
      <c r="V10" s="203" t="s">
        <v>52</v>
      </c>
      <c r="W10" s="203"/>
      <c r="X10" s="204"/>
    </row>
    <row r="11" spans="1:24" s="7" customFormat="1" ht="13.5" thickBot="1">
      <c r="A11" s="220"/>
      <c r="B11" s="223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3.5" thickBot="1">
      <c r="A12" s="221"/>
      <c r="B12" s="224"/>
      <c r="C12" s="227" t="s">
        <v>41</v>
      </c>
      <c r="D12" s="22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/>
      <c r="U12" s="208"/>
      <c r="V12" s="208"/>
      <c r="W12" s="208"/>
      <c r="X12" s="209"/>
    </row>
    <row r="13" spans="1:24" ht="5.0999999999999996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3.5" thickBot="1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3.5" thickBot="1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3.5" thickBot="1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.5" thickBot="1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3.5" thickBot="1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.5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.0999999999999996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3.5" thickBot="1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3.5" thickBot="1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3.5" thickBot="1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.5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3.5" thickBot="1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3.5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.25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71">
        <f>E6+E11+E16+E21+E26+E31+E36+E41</f>
        <v>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71">
        <f>H6+H11+H16+H21+H26+H31+H36+H41</f>
        <v>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0</v>
      </c>
      <c r="G49" s="278"/>
      <c r="H49" s="277">
        <f>J6+J11+J16+J21+J26+J31+J36+J41</f>
        <v>0</v>
      </c>
      <c r="I49" s="278"/>
      <c r="J49" s="271">
        <f>K6+K11+K16+K21+K26+K31+K36+K41</f>
        <v>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0</v>
      </c>
      <c r="G51" s="278"/>
      <c r="H51" s="277">
        <f>P6+P11+P16+P21+P26+P31+P36+P41</f>
        <v>0</v>
      </c>
      <c r="I51" s="278"/>
      <c r="J51" s="271">
        <f>Q6+Q11+Q16+Q21+Q26+Q31+Q36+Q41</f>
        <v>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150</v>
      </c>
      <c r="G52" s="274"/>
      <c r="H52" s="273">
        <f>S6+S11+S16+S21+S26+S31+S36+S41</f>
        <v>5</v>
      </c>
      <c r="I52" s="274"/>
      <c r="J52" s="256">
        <f>T6+T11+T16+T21+T26+T31+T36+T41</f>
        <v>5000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.1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.100000000000001" customHeight="1" thickBot="1">
      <c r="A54" s="264" t="s">
        <v>56</v>
      </c>
      <c r="B54" s="265"/>
      <c r="C54" s="265"/>
      <c r="D54" s="265"/>
      <c r="E54" s="266"/>
      <c r="F54" s="261">
        <f>SUM(F47:G51)</f>
        <v>0</v>
      </c>
      <c r="G54" s="262"/>
      <c r="H54" s="261">
        <f>SUM(H47:I52)</f>
        <v>5</v>
      </c>
      <c r="I54" s="262"/>
      <c r="J54" s="258">
        <f>SUM(J47:L52)</f>
        <v>5000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8.95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.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.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.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.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.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.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.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.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.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.0999999999999996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.75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.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.1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.1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.1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.1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3.95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.1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4.9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.1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.1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2019-04-23T13:42:22Z</cp:lastPrinted>
  <dcterms:created xsi:type="dcterms:W3CDTF">2013-07-03T03:04:40Z</dcterms:created>
  <dcterms:modified xsi:type="dcterms:W3CDTF">2019-09-16T01:04:03Z</dcterms:modified>
</cp:coreProperties>
</file>